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G14" i="2"/>
  <c r="H7" i="2" s="1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<sst xmlns="http://schemas.openxmlformats.org/spreadsheetml/2006/main" count="30" uniqueCount="22">
  <si>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</si>
  <si>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</si>
  <si>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</si>
  <si>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</si>
  <si>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</si>
  <si>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</si>
  <si>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</si>
  <si>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</si>
  <si>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</si>
  <si>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</si>
  <si>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</si>
  <si>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</si>
  <si>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</si>
  <si>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</si>
  <si>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</si>
  <si>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</si>
  <si>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</si>
  <si>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</si>
  <si>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</si>
  <si>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</si>
  <si>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ΣΕΠΤΕΜΒΡΙΟΣ</t>
  </si>
  <si>
    <t>ΟΚΤΩΒΡΙΟΣ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</si>
</sst>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7" fillId="0" borderId="8" xfId="0" applyNumberFormat="1" applyFont="1" applyBorder="1"/>
    <xf numFmtId="0" fontId="7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Οκτώβριο του 2020 και 2021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3.4045796677994095E-2</c:v>
                </c:pt>
                <c:pt idx="1">
                  <c:v>0.16152697938831898</c:v>
                </c:pt>
                <c:pt idx="2">
                  <c:v>0.17982024327500237</c:v>
                </c:pt>
                <c:pt idx="3">
                  <c:v>0.35306634484072791</c:v>
                </c:pt>
                <c:pt idx="4">
                  <c:v>0.27154063581795662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0.1092582467650811</c:v>
                </c:pt>
                <c:pt idx="1">
                  <c:v>0.33388008018953891</c:v>
                </c:pt>
                <c:pt idx="2">
                  <c:v>0.18634955349006743</c:v>
                </c:pt>
                <c:pt idx="3">
                  <c:v>0.11654820484782212</c:v>
                </c:pt>
                <c:pt idx="4">
                  <c:v>0.25396391470749041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99808"/>
        <c:axId val="185801344"/>
      </c:barChart>
      <c:catAx>
        <c:axId val="18579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80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013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799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Οκτώβριος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127</c:v>
                </c:pt>
                <c:pt idx="1">
                  <c:v>-1422</c:v>
                </c:pt>
                <c:pt idx="2">
                  <c:v>-1295</c:v>
                </c:pt>
                <c:pt idx="3">
                  <c:v>-3617</c:v>
                </c:pt>
                <c:pt idx="4">
                  <c:v>-9838</c:v>
                </c:pt>
                <c:pt idx="5">
                  <c:v>-5763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46784"/>
        <c:axId val="186258176"/>
      </c:barChart>
      <c:catAx>
        <c:axId val="1858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258176"/>
        <c:crosses val="autoZero"/>
        <c:auto val="1"/>
        <c:lblAlgn val="ctr"/>
        <c:lblOffset val="100"/>
        <c:noMultiLvlLbl val="0"/>
      </c:catAx>
      <c:valAx>
        <c:axId val="186258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846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O24" sqref="O24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4"/>
      <c r="E4" s="53" t="s">
        <v>21</v>
      </c>
      <c r="F4" s="56"/>
      <c r="G4" s="56"/>
      <c r="H4" s="56"/>
      <c r="I4" s="56"/>
      <c r="J4" s="54"/>
      <c r="K4" s="53"/>
      <c r="L4" s="57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2021</v>
      </c>
      <c r="D5" s="52"/>
      <c r="E5" s="51">
        <v>2020</v>
      </c>
      <c r="F5" s="52"/>
      <c r="G5" s="51">
        <v>2021</v>
      </c>
      <c r="H5" s="52"/>
      <c r="I5" s="51" t="s">
        <v>16</v>
      </c>
      <c r="J5" s="52"/>
      <c r="K5" s="51" t="s">
        <v>17</v>
      </c>
      <c r="L5" s="55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1164</v>
      </c>
      <c r="D7" s="32">
        <f>C7/C14</f>
        <v>0.10279053338043094</v>
      </c>
      <c r="E7" s="39">
        <v>1072</v>
      </c>
      <c r="F7" s="32">
        <f>E7/E14</f>
        <v>3.4045796677994095E-2</v>
      </c>
      <c r="G7" s="39">
        <v>1199</v>
      </c>
      <c r="H7" s="32">
        <f>G7/G14</f>
        <v>0.1092582467650811</v>
      </c>
      <c r="I7" s="25">
        <f t="shared" ref="I7:I12" si="0">G7-E7</f>
        <v>127</v>
      </c>
      <c r="J7" s="26">
        <f t="shared" ref="J7:J13" si="1">I7/E7</f>
        <v>0.11847014925373134</v>
      </c>
      <c r="K7" s="25">
        <f>G7-C7</f>
        <v>35</v>
      </c>
      <c r="L7" s="26">
        <f>K7/C7</f>
        <v>3.006872852233677E-2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2904</v>
      </c>
      <c r="D8" s="32">
        <f>C8/C14</f>
        <v>0.25644648534086895</v>
      </c>
      <c r="E8" s="40">
        <v>5086</v>
      </c>
      <c r="F8" s="32">
        <f>E8/E14</f>
        <v>0.16152697938831898</v>
      </c>
      <c r="G8" s="40">
        <v>3664</v>
      </c>
      <c r="H8" s="32">
        <f>G8/G14</f>
        <v>0.33388008018953891</v>
      </c>
      <c r="I8" s="25">
        <f t="shared" si="0"/>
        <v>-1422</v>
      </c>
      <c r="J8" s="26">
        <f t="shared" si="1"/>
        <v>-0.27959103421156117</v>
      </c>
      <c r="K8" s="25">
        <f t="shared" ref="K8:K14" si="2">G8-C8</f>
        <v>760</v>
      </c>
      <c r="L8" s="26">
        <f t="shared" ref="L8:L14" si="3">K8/C8</f>
        <v>0.26170798898071623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4068</v>
      </c>
      <c r="D9" s="33">
        <f>C9/C14</f>
        <v>0.35923701872129987</v>
      </c>
      <c r="E9" s="41">
        <f t="shared" ref="E9" si="5">SUM(E7:E8)</f>
        <v>6158</v>
      </c>
      <c r="F9" s="33">
        <f>E9/E14</f>
        <v>0.19557277606631307</v>
      </c>
      <c r="G9" s="41">
        <f t="shared" ref="G9" si="6">SUM(G7:G8)</f>
        <v>4863</v>
      </c>
      <c r="H9" s="33">
        <f>G9/G14</f>
        <v>0.44313832695462002</v>
      </c>
      <c r="I9" s="27">
        <f t="shared" si="0"/>
        <v>-1295</v>
      </c>
      <c r="J9" s="28">
        <f t="shared" si="1"/>
        <v>-0.2102955505034102</v>
      </c>
      <c r="K9" s="27">
        <f t="shared" si="2"/>
        <v>795</v>
      </c>
      <c r="L9" s="28">
        <f t="shared" si="3"/>
        <v>0.19542772861356933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2338</v>
      </c>
      <c r="D10" s="32">
        <f>C10/C14</f>
        <v>0.20646414694454257</v>
      </c>
      <c r="E10" s="40">
        <v>5662</v>
      </c>
      <c r="F10" s="32">
        <f>E10/E14</f>
        <v>0.17982024327500237</v>
      </c>
      <c r="G10" s="40">
        <v>2045</v>
      </c>
      <c r="H10" s="32">
        <f>G10/G14</f>
        <v>0.18634955349006743</v>
      </c>
      <c r="I10" s="25">
        <f t="shared" si="0"/>
        <v>-3617</v>
      </c>
      <c r="J10" s="26">
        <f t="shared" si="1"/>
        <v>-0.63882020487460256</v>
      </c>
      <c r="K10" s="25">
        <f t="shared" si="2"/>
        <v>-293</v>
      </c>
      <c r="L10" s="26">
        <f t="shared" si="3"/>
        <v>-0.12532078699743371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1477</v>
      </c>
      <c r="D11" s="32">
        <f>C11/C14</f>
        <v>0.13043094312963618</v>
      </c>
      <c r="E11" s="40">
        <v>11117</v>
      </c>
      <c r="F11" s="32">
        <f>E11/E14</f>
        <v>0.35306634484072791</v>
      </c>
      <c r="G11" s="40">
        <v>1279</v>
      </c>
      <c r="H11" s="32">
        <f>G11/G14</f>
        <v>0.11654820484782212</v>
      </c>
      <c r="I11" s="25">
        <f t="shared" si="0"/>
        <v>-9838</v>
      </c>
      <c r="J11" s="26">
        <f t="shared" si="1"/>
        <v>-0.8849509759827292</v>
      </c>
      <c r="K11" s="25">
        <f t="shared" si="2"/>
        <v>-198</v>
      </c>
      <c r="L11" s="26">
        <f t="shared" si="3"/>
        <v>-0.13405551794177387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3441</v>
      </c>
      <c r="D12" s="33">
        <f>C12/C14</f>
        <v>0.30386789120452135</v>
      </c>
      <c r="E12" s="41">
        <v>8550</v>
      </c>
      <c r="F12" s="33">
        <f>E12/E14</f>
        <v>0.27154063581795662</v>
      </c>
      <c r="G12" s="41">
        <v>2787</v>
      </c>
      <c r="H12" s="33">
        <f>G12/G14</f>
        <v>0.25396391470749041</v>
      </c>
      <c r="I12" s="27">
        <f t="shared" si="0"/>
        <v>-5763</v>
      </c>
      <c r="J12" s="28">
        <f t="shared" si="1"/>
        <v>-0.67403508771929821</v>
      </c>
      <c r="K12" s="27">
        <f t="shared" si="2"/>
        <v>-654</v>
      </c>
      <c r="L12" s="28">
        <f t="shared" si="3"/>
        <v>-0.19006102877070619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4918</v>
      </c>
      <c r="D13" s="33">
        <f>C13/C14</f>
        <v>0.43429883433415756</v>
      </c>
      <c r="E13" s="42">
        <f t="shared" ref="E13" si="8">E11+E12</f>
        <v>19667</v>
      </c>
      <c r="F13" s="33">
        <f>E13/E14</f>
        <v>0.62460698065868459</v>
      </c>
      <c r="G13" s="42">
        <f t="shared" ref="G13" si="9">G11+G12</f>
        <v>4066</v>
      </c>
      <c r="H13" s="33">
        <f>G13/G14</f>
        <v>0.37051211955531255</v>
      </c>
      <c r="I13" s="27">
        <f>SUM(I11,I12)</f>
        <v>-15601</v>
      </c>
      <c r="J13" s="28">
        <f t="shared" si="1"/>
        <v>-0.79325774139421368</v>
      </c>
      <c r="K13" s="35">
        <f t="shared" ref="K13" si="10">K11+K12</f>
        <v>-852</v>
      </c>
      <c r="L13" s="28">
        <f t="shared" si="3"/>
        <v>-0.17324115494103293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11324</v>
      </c>
      <c r="D14" s="45">
        <f>C14/C14</f>
        <v>1</v>
      </c>
      <c r="E14" s="44">
        <f t="shared" ref="E14" si="12">E7+E8+E10+E11+E12</f>
        <v>31487</v>
      </c>
      <c r="F14" s="45">
        <f>E14/E14</f>
        <v>1</v>
      </c>
      <c r="G14" s="44">
        <f>G7+G8+G10+G11+G12</f>
        <v>10974</v>
      </c>
      <c r="H14" s="45">
        <v>1</v>
      </c>
      <c r="I14" s="46">
        <f>SUM(I7,I8,I10,I13)</f>
        <v>-20513</v>
      </c>
      <c r="J14" s="47">
        <f>I14/E14</f>
        <v>-0.65147521199225078</v>
      </c>
      <c r="K14" s="48">
        <f t="shared" si="2"/>
        <v>-350</v>
      </c>
      <c r="L14" s="49">
        <f t="shared" si="3"/>
        <v>-3.0907806428823736E-2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2020</v>
      </c>
      <c r="P16" s="19">
        <v>2021</v>
      </c>
    </row>
    <row r="17" spans="14:24" ht="13.5" thickBot="1" x14ac:dyDescent="0.25">
      <c r="N17" s="12" t="s">
        <v>12</v>
      </c>
      <c r="O17" s="13">
        <f>F7</f>
        <v>3.4045796677994095E-2</v>
      </c>
      <c r="P17" s="13">
        <f>H7</f>
        <v>0.1092582467650811</v>
      </c>
    </row>
    <row r="18" spans="14:24" ht="13.5" thickBot="1" x14ac:dyDescent="0.25">
      <c r="N18" s="18" t="s">
        <v>15</v>
      </c>
      <c r="O18" s="13">
        <f>F8</f>
        <v>0.16152697938831898</v>
      </c>
      <c r="P18" s="13">
        <f>H8</f>
        <v>0.33388008018953891</v>
      </c>
    </row>
    <row r="19" spans="14:24" ht="16.5" thickBot="1" x14ac:dyDescent="0.3">
      <c r="N19" s="15" t="s">
        <v>11</v>
      </c>
      <c r="O19" s="13">
        <f>F10</f>
        <v>0.17982024327500237</v>
      </c>
      <c r="P19" s="13">
        <f>H10</f>
        <v>0.18634955349006743</v>
      </c>
      <c r="X19" s="8"/>
    </row>
    <row r="20" spans="14:24" ht="13.5" thickBot="1" x14ac:dyDescent="0.25">
      <c r="N20" s="15" t="s">
        <v>10</v>
      </c>
      <c r="O20" s="13">
        <f>F11</f>
        <v>0.35306634484072791</v>
      </c>
      <c r="P20" s="13">
        <f>H11</f>
        <v>0.11654820484782212</v>
      </c>
    </row>
    <row r="21" spans="14:24" ht="13.5" thickBot="1" x14ac:dyDescent="0.25">
      <c r="N21" s="16" t="s">
        <v>9</v>
      </c>
      <c r="O21" s="17">
        <f>F12</f>
        <v>0.27154063581795662</v>
      </c>
      <c r="P21" s="17">
        <f>H12</f>
        <v>0.25396391470749041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2021-10-20T08:59:22Z</cp:lastPrinted>
  <dcterms:created xsi:type="dcterms:W3CDTF">2003-11-05T10:42:27Z</dcterms:created>
  <dcterms:modified xsi:type="dcterms:W3CDTF">2021-11-05T08:05:48Z</dcterms:modified>
</cp:coreProperties>
</file>